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10800" activeTab="0"/>
  </bookViews>
  <sheets>
    <sheet name="Záradék" sheetId="1" r:id="rId1"/>
    <sheet name="Összesítő" sheetId="2" r:id="rId2"/>
    <sheet name="Felvonulási létesítmények" sheetId="3" r:id="rId3"/>
    <sheet name="Víztelenítés" sheetId="4" r:id="rId4"/>
    <sheet name="Zsaluzás és állványozás" sheetId="5" r:id="rId5"/>
    <sheet name="Költségtérítések" sheetId="6" r:id="rId6"/>
    <sheet name="Irtás, föld- és sziklamunka" sheetId="7" r:id="rId7"/>
    <sheet name="Síkalapozás" sheetId="8" r:id="rId8"/>
    <sheet name="Helyszíni beton és vasbeton mun" sheetId="9" r:id="rId9"/>
    <sheet name="Fém nyílászáró és épületlakatos" sheetId="10" r:id="rId10"/>
    <sheet name="Közműcsatorna-építés" sheetId="11" r:id="rId11"/>
    <sheet name="Útburkolatalap és makadámburkol" sheetId="12" r:id="rId12"/>
    <sheet name="Kőburkolat készítése" sheetId="13" r:id="rId13"/>
    <sheet name="Bitumenes alap és makadámburkol" sheetId="14" r:id="rId14"/>
    <sheet name="Betonpálya-burkolat készítése" sheetId="15" r:id="rId15"/>
    <sheet name="Útpályatartozékok készítése" sheetId="16" r:id="rId16"/>
    <sheet name="Egyéb járulékos munkák" sheetId="17" r:id="rId17"/>
  </sheets>
  <definedNames/>
  <calcPr fullCalcOnLoad="1"/>
</workbook>
</file>

<file path=xl/sharedStrings.xml><?xml version="1.0" encoding="utf-8"?>
<sst xmlns="http://schemas.openxmlformats.org/spreadsheetml/2006/main" count="376" uniqueCount="176">
  <si>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</si>
  <si>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</si>
  <si>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</si>
  <si>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</si>
  <si>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</si>
  <si>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</si>
  <si>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</si>
  <si>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</si>
  <si>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</si>
  <si>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</si>
  <si>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</si>
  <si>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</si>
  <si>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12-021-1.1-0121601</t>
  </si>
  <si>
    <t>m</t>
  </si>
  <si>
    <t>Ideiglenes kerítés, munkaterület lehatárolás védőkorláttal</t>
  </si>
  <si>
    <t>12-011-1.1-0025001</t>
  </si>
  <si>
    <t>db</t>
  </si>
  <si>
    <t>Mobil WC bérleti díj elszámolása, szállítással, heti karbantartással Mobil W.C. bérleti díj/hó</t>
  </si>
  <si>
    <t>12-012-1.1.1-0025002</t>
  </si>
  <si>
    <t>Munkanem összesen:</t>
  </si>
  <si>
    <r>
      <t>Konténer bérleti díj elszámolása,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bérleti díj/hó</t>
    </r>
  </si>
  <si>
    <t>Felvonulási létesítmények</t>
  </si>
  <si>
    <t>14-002-2.2.2</t>
  </si>
  <si>
    <t>óra</t>
  </si>
  <si>
    <t>Nyíltvíztartásnál üzemelés, 501-1000 liter/perc teljesítményű szivattyúval</t>
  </si>
  <si>
    <t>Víztelenítés</t>
  </si>
  <si>
    <t>15-002-1.1.1</t>
  </si>
  <si>
    <t>m2</t>
  </si>
  <si>
    <t>Kétoldali falzsaluzás függőleges vagy ferde sík felülettel, fa zsaluzattal, 3 m magasságig</t>
  </si>
  <si>
    <t>Zsaluzás és állványozás</t>
  </si>
  <si>
    <t>19-010-1.11.1.1</t>
  </si>
  <si>
    <t>Általános teendők megvalósulás szakaszában, ellenőrző mérések, nyomvonalak műszeres kitűzése</t>
  </si>
  <si>
    <t>19-010-1.21.2</t>
  </si>
  <si>
    <t>Általános teendők befejezés szakaszában, üzemelési vízjogi engedély megkéréséhez alkalmas megvalósulási tervdokumentáció elkészítése</t>
  </si>
  <si>
    <t>Költségtérítések</t>
  </si>
  <si>
    <t>21-010-30.2.1.1</t>
  </si>
  <si>
    <t>Műtárgyak iszaptalanítása (száraz föld kitermelése) gépi erővel, 0,6 m átmérőig, 15 m hosszig, 30%-os föld lerakódásnál</t>
  </si>
  <si>
    <t>21-004-4.1.2-0120701</t>
  </si>
  <si>
    <t>m3</t>
  </si>
  <si>
    <t>Talajjavító réteg készítése vonalas létesítményeknél, 3,00 m szélességig vagy építményen belül, osztályozatlan kavicsból Természetes szemmegoszlású kavics, THK  0/32 P-TT, Nyékládháza</t>
  </si>
  <si>
    <t>21-008-2.2.3</t>
  </si>
  <si>
    <t>Tömörítés bármely tömörítési osztályban gépi erővel, kis felületen, tömörségi fok: 95%</t>
  </si>
  <si>
    <t>21-005-2.1.1</t>
  </si>
  <si>
    <t>21-003-5.1.1.2</t>
  </si>
  <si>
    <t>21-003-6.1.1</t>
  </si>
  <si>
    <t>21-004-5.1.1.1</t>
  </si>
  <si>
    <t>Tükörkészítés tömörítés nélkül, sík felületen gépi erővel, kiegészítő kézi munkával talajosztály: I-IV.</t>
  </si>
  <si>
    <t>21-004-4.1.1-0120401</t>
  </si>
  <si>
    <t>Talajjavító réteg készítése vonalas létesítményeknél, 3,00 m szélességig vagy építményen belül, homokból Természetes szemmegoszlású homok, TH  0/4 P-TT, Nyékládháza</t>
  </si>
  <si>
    <t>21-008-2.2.1</t>
  </si>
  <si>
    <t>Tömörítés bármely tömörítési osztályban gépi erővel, kis felületen, tömörségi fok: 85%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</si>
  <si>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</si>
  <si>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</si>
  <si>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</si>
  <si>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</si>
  <si>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21-008-2.3.1</t>
  </si>
  <si>
    <t>Tömörítés bármely tömörítési osztályban gépi erővel, vezeték felett és mellett, tömörségi fok: 85%</t>
  </si>
  <si>
    <t>21-011-1.2.1</t>
  </si>
  <si>
    <t>Fejtett föld felrakása szállítóeszközre, géppel, talajosztály I-IV.</t>
  </si>
  <si>
    <t>21-001-1.2.1</t>
  </si>
  <si>
    <t>Egyes fák kitermelése tuskóirtással, legallyazással és darabolással, kézi szerszámokkal, III. oszt. talajban, törzsátmérő: 10-20 cm között</t>
  </si>
  <si>
    <t>21-001-6.1</t>
  </si>
  <si>
    <t>10 m2</t>
  </si>
  <si>
    <t>Bozót- és cserjeirtás, tövek átmérője 4 cm-ig</t>
  </si>
  <si>
    <t>21-003-1.1.1.2</t>
  </si>
  <si>
    <t>Lyukfúrás vagy kisméretű földkiemelés, oszlop, alaptest vagy lehorgonyzás részére, kézi erővel, 2 m mélységig, 0,30 m átmérőig, talajosztály: III.</t>
  </si>
  <si>
    <r>
      <t>Csatorna (nyílt árok) építése bármely konzisztenciájú talajban vagy víz alól,  gépi erővel, szelvényméret: 1,1-6,0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</si>
  <si>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III. talajosztály</t>
    </r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</si>
  <si>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</si>
  <si>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t>Irtás, föld- és sziklamunka</t>
  </si>
  <si>
    <t>23-003-11.1-0112210</t>
  </si>
  <si>
    <t>Szerelőbeton készítése, .....minőségű betonból 8 cm vastagságig C12/15-24-X0-F3</t>
  </si>
  <si>
    <t>Síkalapozás</t>
  </si>
  <si>
    <t>31-011-3.1.2-0250510</t>
  </si>
  <si>
    <t>Vasbetonfal készítése,  X0v(H), XC1, XC2, XC3 környezeti osztályú, kissé képlékeny vagy képlékeny konzisztenciájú betonból, kézi bedolgozással, vibrátoros tömörítéssel, 13-24 cm vastagság között C30/37-24-XC4-F3</t>
  </si>
  <si>
    <t>31-001-1.2.1-0220955</t>
  </si>
  <si>
    <t>t</t>
  </si>
  <si>
    <t>Betonacél helyszíni szerelése  függőleges vagy vízszintes tartószerkezetbe, bordás betonacélból, 4-10 mm átmérő között FERALPI hidegen húzott bordás betonacél, 6 m-es szálban, B60.50  8 mm</t>
  </si>
  <si>
    <t>31-001-2-0452004</t>
  </si>
  <si>
    <t>Hegesztett betonacél háló szerelése tartószerkezetbe FERALPI Sp8K1515 építési síkháló; 5,00 x 2,15 m; 150 x 150 mm osztással Ø 8,00 / 8,00 B60.50</t>
  </si>
  <si>
    <t>31-051-9.1.1-0211561</t>
  </si>
  <si>
    <t>Friss betonfelület vegyszeres utókezelése kézi felhordással, általános impregnáló és utókezelőszerekkel Sika Antisol E párolgásvédő szer frissbetonhoz</t>
  </si>
  <si>
    <t>Helyszíni beton és vasbeton munka</t>
  </si>
  <si>
    <t>45-004-11.3-0910046</t>
  </si>
  <si>
    <t>Kerítés, kapu, köz- és sarokoszlop elhelyezése, kitámasztó nélkül Sarokoszlop kitámasztó nélkül</t>
  </si>
  <si>
    <t>45-004-23.2.1-0120071</t>
  </si>
  <si>
    <t>Tekercses kerítés szerelése előre elhelyezett oszlopokra, hagyományos drótfonatos kerítésből, (a felerősítő elemek külön tételben kiírva), 1,50 kerítés magasságig STEELVENT ST15/1 horganyzott kerítésfonat, huzalvastagság: 1,8 mm, szemméret: 65x65 mm,</t>
  </si>
  <si>
    <t>magasság: 1,20 m, Cikkszám: 351E8888888800002</t>
  </si>
  <si>
    <t>45-004-24.1-0121622</t>
  </si>
  <si>
    <t>Kiegészítők elhelyezése tekercses kerítéseknél, feszítőhuzal elhelyezése drótfonatos kerítéseknél, kerítés magasságát 50 cm-ként megosztva STEELVENT műanyagbevonatos kötözőhuzal, súly: 2 kg/100 m, huzalvastagság: 1,4/1,6 mm, Cikkszám: 310B8888888800002</t>
  </si>
  <si>
    <t>45-004-24.2-0138453</t>
  </si>
  <si>
    <t>Kiegészítők elhelyezése tekercses kerítéseknél, drótfeszítők elhelyezése, feszítőhuzallal merevített kerítéseknél BETAFENCE drótfeszítő Nr.2, horganyzott</t>
  </si>
  <si>
    <t>45-003-1.1-0111403</t>
  </si>
  <si>
    <t>Kerítéskapu elhelyezése egyszárnyú kivitelben STEELVENT ELŐD könnyű típusú személykapu szabad nyílás: 1,25 m-ig utólagosan tűzihorganyzott ST10/ háló 1000-1250x1000-1500 mm névleges méret, Cikkszám: 6K080304021800002</t>
  </si>
  <si>
    <t>Fém nyílászáró és épületlakatos-szerkezet elhelyezése</t>
  </si>
  <si>
    <t>53-051-2.1-0644282</t>
  </si>
  <si>
    <t>Könnyített előregyártott vasbeton árok- és mederburkoló elem elhelyezése, földmunka nélkül, 15-40 cm belső árokfenék szélességig LEIER ÁE 40/35-50 L árokelem, Cikkszám: HUTPS4908</t>
  </si>
  <si>
    <t>53-051-2.1-0644281</t>
  </si>
  <si>
    <t>Könnyített előregyártott vasbeton árok- és mederburkoló elem elhelyezése, földmunka nélkül, 15-40 cm belső árokfenék szélességig LEIER ÁE 30/30-50 L árokelem, Cikkszám: HUTPS4907</t>
  </si>
  <si>
    <t>53-001-2.1.2.1-0640090</t>
  </si>
  <si>
    <t>Körszelvényű, talpas betoncső beépítése cementhabarcs kötéssel, 1,00 m hosszú előregyártott betoncsövekből, belső csőátmérő: 30 cm-ig LEIER TA 30/100 csaphornyos csatlakozású talpas betoncső, V1-T1-A1, CEM 2/A-V 32,5 S, Cikkszám: HUTJS1122</t>
  </si>
  <si>
    <t>53-001-2.1.2.2-0640091</t>
  </si>
  <si>
    <t>Körszelvényű, talpas betoncső beépítése cementhabarcs kötéssel, 1,00 m hosszú előregyártott betoncsövekből, belső csőátmérő: 40 cm LEIER TA 40/100 csaphornyos csatlakozású talpas betoncső, V1-T1-A1, CEM 2/A-V 32,5 S, Cikkszám: HUTJS1123</t>
  </si>
  <si>
    <t>53-051-1.1-0644205</t>
  </si>
  <si>
    <t>Előregyártott vasbeton árok- és mederburkoló elem elhelyezése csaphornyos illesztéssel, földmunka nélkül, 20-30 cm árokfenék szélesség között LEIER ÁBE 30/40-200 L C250 árokburkoló elem, Cikkszám: HUTJH5947</t>
  </si>
  <si>
    <t>53-051-1.6.1-0644223</t>
  </si>
  <si>
    <t>Előregyártott vasbeton árok- és mederburkoló elem elhelyezése csaphornyos illesztéssel, földmunka nélkül, fedlap elhelyezése 20-30 cm árokfenék szélesség között LEIER ÁBE F 30/40-100 C250 fedlap, Cikkszám: HUTJH5972</t>
  </si>
  <si>
    <t>53-051-6.1-0112010</t>
  </si>
  <si>
    <t>53-051-5.2-0646042</t>
  </si>
  <si>
    <t>Útpadka folyóka elemek elhelyezése előregyártott vasbetonból, földmunka nélkül, 50 cm szélességben CSOMIÉP útpadka folyóka elem 50/200 törtvonalú</t>
  </si>
  <si>
    <t>53-101-5.1.2.2-0222440</t>
  </si>
  <si>
    <t>Ágyazatok készítése előre elkészített tükörben, rézsűburkolatok alá, betonból C12/15-24-X0-F3</t>
  </si>
  <si>
    <t>53-101-5.1.2.1-0120189</t>
  </si>
  <si>
    <t>Ágyazatok készítése előre elkészített tükörben, rézsűburkolatok alá, osztályozott homokból vagy homokos kavicsból Természetes szemmegoszlású homokos kavics, THK 0/32 P-TT, Nyékládháza</t>
  </si>
  <si>
    <t>53-000-1.1.1</t>
  </si>
  <si>
    <t>Előregyártott csőelemekből készített csatorna törmelékre bontása, tokos vagy talpas betoncső 30 cm átmérőig</t>
  </si>
  <si>
    <t>53-101-9.3.1-0720010</t>
  </si>
  <si>
    <t>Hézagkiképzések; Betonszerkezetek hézagkiöntése, előregyártott betonelemeknél cementhabarccsal Hézagkiöntő cementhabarcs CEM I 32,5, CEM II 32,5 típusú cementtel,</t>
  </si>
  <si>
    <r>
      <t>Folyókakészítés, betonból, földkiemeléssel, 8 cm kavicságyazattal, méterenként 0,04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beton bedolgozásával C30/37-24-XC4-F3</t>
    </r>
  </si>
  <si>
    <t>Közműcsatorna-építés</t>
  </si>
  <si>
    <t>61-006-1.2-0110531</t>
  </si>
  <si>
    <t>Hengerelt zúzottkőpálya készítése, 2 cm vastag kötőanyag és 2 cm vastag fedőanyag terítéssel, zúzottkőből vagy kohósalakból, 10 cm vastagságban Z 20/55 zúzottkő, NZ 4/11 zúzottkő kötő és NZ 0/4 zúzottkő fedőanyaggal,  KŐKA, Iszkaszentgyörgy</t>
  </si>
  <si>
    <t>61-001-1.2</t>
  </si>
  <si>
    <t>Makadám rendszerű útpálya és mechanikai stabilizáció bontása, géppel, hidraulikus bontófejjel</t>
  </si>
  <si>
    <t>Útburkolatalap és makadámburkolat készítése</t>
  </si>
  <si>
    <t>62-003-4.2.4-0611005</t>
  </si>
  <si>
    <t>Betonlap burkolat készítése, járda- vagy járólapokból, 40x40x6 cm-es lapokból A Beton-Viacolor járdalap 40x40x6 cm, szürke</t>
  </si>
  <si>
    <t>62-003-71.2-0611550</t>
  </si>
  <si>
    <t>Térburkolat készítése rendszerkövekből 8 cm-es vastagsággal, 5,7x11,5x8; 8,6x11,2x8; 11,2x11,2x8; 11,2x11,5x8; 11,2x17,0x8; 11,5x11,5x8; 11,5x17,2x8 cm-es méretekben Csőfektetés utáni burkolathelyreállítás</t>
  </si>
  <si>
    <t>Kőburkolat készítése</t>
  </si>
  <si>
    <t>63-102-1.31.2.3-0750206</t>
  </si>
  <si>
    <t>Fő- és mellékutak bitumenes burkolatának készítése, hengerelt aszfalt kopóréteg készítése (AC), az alatta lévő réteg felületének előzetes letakarításával és bitumenes permetezéssel, 4 m szélességig, AC 11 kopó aszfaltkeverékből, 35-55 mm vastagságban</t>
  </si>
  <si>
    <t>terítve Kopóréteg AC11 kopó 50/70, AC11 kopó 70/100 típusú bitumennel, N igénybevételi kat. útszakaszok kopórétege, homokkal, zúzalékkal</t>
  </si>
  <si>
    <t>63-001-2.2</t>
  </si>
  <si>
    <t>Zúzalékos aszfaltszőnyegek, aszfaltbetonok és öntött aszfaltok bontása, kötőréteggel együtt, géppel, hidraulikus bontófejjel</t>
  </si>
  <si>
    <t>Bitumenes alap és makadámburkolat készítése</t>
  </si>
  <si>
    <t>64-001-2.2</t>
  </si>
  <si>
    <t>Kavicsbeton burkolat bontása, géppel, hidraulikus bontófejjel</t>
  </si>
  <si>
    <t>Betonpálya-burkolat készítése</t>
  </si>
  <si>
    <t>68-002-2.1-0020043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</si>
  <si>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utasítást adó jelzőtábla,</t>
  </si>
  <si>
    <t>fényvisszaverő, 600 mm HI 1 szín *</t>
  </si>
  <si>
    <t>68-002-1.1-0020443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</si>
  <si>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</si>
  <si>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Útpályatartozékok készítése</t>
  </si>
  <si>
    <t>98-054-999-0000001</t>
  </si>
  <si>
    <t>Vízbekötés kiváltása feltárás függvényében</t>
  </si>
  <si>
    <t>98-071-999-0000001</t>
  </si>
  <si>
    <t>Elektromos földkábel kiváltása feltárás függvényében</t>
  </si>
  <si>
    <t>98-072-999-0000002</t>
  </si>
  <si>
    <t>Telefon földkábel védelembe helyezése D50 PE tartalék védőcsővel</t>
  </si>
  <si>
    <t>Egyéb járulékos munkák</t>
  </si>
  <si>
    <t>Összesen:</t>
  </si>
  <si>
    <t xml:space="preserve">Név: Dunaegyháza Község Önkormányzata  </t>
  </si>
  <si>
    <t xml:space="preserve">                                       </t>
  </si>
  <si>
    <t xml:space="preserve">Cím: 6323 Dunaegyháza,                 </t>
  </si>
  <si>
    <t xml:space="preserve"> Kelt: 20.. év...........hó...nap      </t>
  </si>
  <si>
    <t xml:space="preserve">Mikszáth Kálmán u.25.                  </t>
  </si>
  <si>
    <t xml:space="preserve">A munka leírása:                       </t>
  </si>
  <si>
    <t xml:space="preserve">Csapadékvíz-csatorna építés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</si>
  <si>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</si>
  <si>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</si>
  <si>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</si>
  <si>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</si>
  <si>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</si>
  <si>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</si>
  <si>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</si>
  <si>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</si>
  <si>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</si>
  <si>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</si>
  <si>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</si>
  <si>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</si>
  <si>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19-010-1.11.1.1-0000001</t>
  </si>
  <si>
    <t>Általános teendők közműezeték nyomvonalak műszeres kitűzése</t>
  </si>
  <si>
    <t>98-071-999-0000006</t>
  </si>
  <si>
    <t>Közműszolgáltató szakfelügyelet megrendelés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</si>
</sst>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6">
      <selection activeCell="C29" sqref="C29:D2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/>
      <c r="B1" s="19"/>
      <c r="C1" s="19"/>
      <c r="D1" s="19"/>
    </row>
    <row r="2" spans="1:4" s="14" customFormat="1" ht="15.75">
      <c r="A2" s="19"/>
      <c r="B2" s="19"/>
      <c r="C2" s="19"/>
      <c r="D2" s="19"/>
    </row>
    <row r="3" spans="1:4" s="14" customFormat="1" ht="15.75">
      <c r="A3" s="19"/>
      <c r="B3" s="19"/>
      <c r="C3" s="19"/>
      <c r="D3" s="19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153</v>
      </c>
      <c r="C9" s="10" t="s">
        <v>154</v>
      </c>
    </row>
    <row r="10" spans="1:3" ht="15.75">
      <c r="A10" s="10" t="s">
        <v>154</v>
      </c>
      <c r="C10" s="10" t="s">
        <v>154</v>
      </c>
    </row>
    <row r="11" spans="1:3" ht="15.75">
      <c r="A11" s="10" t="s">
        <v>155</v>
      </c>
      <c r="C11" s="10" t="s">
        <v>156</v>
      </c>
    </row>
    <row r="12" ht="15.75">
      <c r="A12" s="10" t="s">
        <v>157</v>
      </c>
    </row>
    <row r="13" ht="15.75">
      <c r="A13" s="10" t="s">
        <v>154</v>
      </c>
    </row>
    <row r="14" spans="1:3" ht="15.75">
      <c r="A14" s="10" t="s">
        <v>154</v>
      </c>
      <c r="C14" s="10" t="s">
        <v>154</v>
      </c>
    </row>
    <row r="15" spans="1:3" ht="15.75">
      <c r="A15" s="10" t="s">
        <v>158</v>
      </c>
      <c r="C15" s="10" t="s">
        <v>154</v>
      </c>
    </row>
    <row r="16" ht="15.75">
      <c r="A16" s="10" t="s">
        <v>159</v>
      </c>
    </row>
    <row r="17" ht="15.75">
      <c r="A17" s="10" t="s">
        <v>160</v>
      </c>
    </row>
    <row r="18" ht="15.75">
      <c r="A18" s="10" t="s">
        <v>160</v>
      </c>
    </row>
    <row r="19" ht="15.75">
      <c r="A19" s="10" t="s">
        <v>161</v>
      </c>
    </row>
    <row r="20" ht="15.75">
      <c r="A20" s="10" t="s">
        <v>160</v>
      </c>
    </row>
    <row r="22" spans="1:4" ht="15.75">
      <c r="A22" s="21" t="s">
        <v>162</v>
      </c>
      <c r="B22" s="21"/>
      <c r="C22" s="21"/>
      <c r="D22" s="21"/>
    </row>
    <row r="23" spans="1:4" ht="15.75">
      <c r="A23" s="15" t="s">
        <v>163</v>
      </c>
      <c r="B23" s="15"/>
      <c r="C23" s="18" t="s">
        <v>164</v>
      </c>
      <c r="D23" s="18" t="s">
        <v>165</v>
      </c>
    </row>
    <row r="24" spans="1:4" ht="15.75">
      <c r="A24" s="10" t="s">
        <v>166</v>
      </c>
      <c r="C24" s="10">
        <f>ROUND(SUM(Összesítő!B2:B15),0)</f>
        <v>0</v>
      </c>
      <c r="D24" s="10">
        <f>ROUND(SUM(Összesítő!C2:C15),0)</f>
        <v>0</v>
      </c>
    </row>
    <row r="25" spans="1:4" ht="15.75">
      <c r="A25" s="15"/>
      <c r="B25" s="15"/>
      <c r="C25" s="15"/>
      <c r="D25" s="15"/>
    </row>
    <row r="26" spans="1:4" ht="15.75">
      <c r="A26" s="15" t="s">
        <v>167</v>
      </c>
      <c r="B26" s="15"/>
      <c r="C26" s="15">
        <f>ROUND(C24+C25,0)</f>
        <v>0</v>
      </c>
      <c r="D26" s="15">
        <f>ROUND(D24+D25,0)</f>
        <v>0</v>
      </c>
    </row>
    <row r="27" spans="1:4" ht="15.75">
      <c r="A27" s="10" t="s">
        <v>168</v>
      </c>
      <c r="C27" s="22">
        <f>ROUND(C26+D26,0)</f>
        <v>0</v>
      </c>
      <c r="D27" s="22"/>
    </row>
    <row r="28" spans="1:4" ht="15.75">
      <c r="A28" s="15" t="s">
        <v>169</v>
      </c>
      <c r="B28" s="16">
        <v>0.27</v>
      </c>
      <c r="C28" s="23">
        <f>ROUND(C27*B28,0)</f>
        <v>0</v>
      </c>
      <c r="D28" s="23"/>
    </row>
    <row r="29" spans="1:4" ht="15.75">
      <c r="A29" s="15" t="s">
        <v>170</v>
      </c>
      <c r="B29" s="15"/>
      <c r="C29" s="24">
        <f>ROUND(C27+C28,0)</f>
        <v>0</v>
      </c>
      <c r="D29" s="24"/>
    </row>
    <row r="33" spans="2:3" ht="15.75">
      <c r="B33" s="22" t="s">
        <v>171</v>
      </c>
      <c r="C33" s="22"/>
    </row>
    <row r="35" ht="15.75">
      <c r="A35" s="17"/>
    </row>
    <row r="36" ht="15.75">
      <c r="A36" s="17"/>
    </row>
    <row r="37" ht="15.75">
      <c r="A37" s="17"/>
    </row>
  </sheetData>
  <sheetProtection/>
  <mergeCells count="12">
    <mergeCell ref="A7:D7"/>
    <mergeCell ref="A22:D22"/>
    <mergeCell ref="C27:D27"/>
    <mergeCell ref="C28:D28"/>
    <mergeCell ref="C29:D29"/>
    <mergeCell ref="B33:C33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0">
      <selection activeCell="G12" sqref="G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83</v>
      </c>
      <c r="C2" s="2" t="s">
        <v>84</v>
      </c>
      <c r="D2" s="6">
        <v>60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85</v>
      </c>
      <c r="C4" s="2" t="s">
        <v>86</v>
      </c>
      <c r="D4" s="6">
        <v>148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25.5">
      <c r="C5" s="2" t="s">
        <v>87</v>
      </c>
    </row>
    <row r="7" spans="1:9" ht="89.25">
      <c r="A7" s="8">
        <v>3</v>
      </c>
      <c r="B7" s="1" t="s">
        <v>88</v>
      </c>
      <c r="C7" s="2" t="s">
        <v>89</v>
      </c>
      <c r="D7" s="6">
        <v>296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51">
      <c r="A9" s="8">
        <v>4</v>
      </c>
      <c r="B9" s="1" t="s">
        <v>90</v>
      </c>
      <c r="C9" s="2" t="s">
        <v>91</v>
      </c>
      <c r="D9" s="6">
        <v>16</v>
      </c>
      <c r="E9" s="1" t="s">
        <v>16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76.5">
      <c r="A11" s="8">
        <v>5</v>
      </c>
      <c r="B11" s="1" t="s">
        <v>92</v>
      </c>
      <c r="C11" s="2" t="s">
        <v>93</v>
      </c>
      <c r="D11" s="6">
        <v>2</v>
      </c>
      <c r="E11" s="1" t="s">
        <v>16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s="9" customFormat="1" ht="12.75">
      <c r="A13" s="7"/>
      <c r="B13" s="3"/>
      <c r="C13" s="3" t="s">
        <v>19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Fém nyílászáró és épületlakatos-szerkezet elhelyezése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F25" sqref="F2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95</v>
      </c>
      <c r="C2" s="2" t="s">
        <v>96</v>
      </c>
      <c r="D2" s="6">
        <v>330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97</v>
      </c>
      <c r="C4" s="2" t="s">
        <v>98</v>
      </c>
      <c r="D4" s="6">
        <v>462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99</v>
      </c>
      <c r="C6" s="2" t="s">
        <v>100</v>
      </c>
      <c r="D6" s="6">
        <v>114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101</v>
      </c>
      <c r="C8" s="2" t="s">
        <v>102</v>
      </c>
      <c r="D8" s="6">
        <v>78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103</v>
      </c>
      <c r="C10" s="2" t="s">
        <v>104</v>
      </c>
      <c r="D10" s="6">
        <v>87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105</v>
      </c>
      <c r="C12" s="2" t="s">
        <v>106</v>
      </c>
      <c r="D12" s="6">
        <v>87</v>
      </c>
      <c r="E12" s="1" t="s">
        <v>16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41.25">
      <c r="A14" s="8">
        <v>7</v>
      </c>
      <c r="B14" s="1" t="s">
        <v>107</v>
      </c>
      <c r="C14" s="2" t="s">
        <v>118</v>
      </c>
      <c r="D14" s="6">
        <v>214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108</v>
      </c>
      <c r="C16" s="2" t="s">
        <v>109</v>
      </c>
      <c r="D16" s="6">
        <v>114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110</v>
      </c>
      <c r="C18" s="2" t="s">
        <v>111</v>
      </c>
      <c r="D18" s="6">
        <v>3.83</v>
      </c>
      <c r="E18" s="1" t="s">
        <v>38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112</v>
      </c>
      <c r="C20" s="2" t="s">
        <v>113</v>
      </c>
      <c r="D20" s="6">
        <v>3.404</v>
      </c>
      <c r="E20" s="1" t="s">
        <v>38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114</v>
      </c>
      <c r="C22" s="2" t="s">
        <v>115</v>
      </c>
      <c r="D22" s="6">
        <v>137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63.75">
      <c r="A24" s="8">
        <v>12</v>
      </c>
      <c r="B24" s="1" t="s">
        <v>116</v>
      </c>
      <c r="C24" s="2" t="s">
        <v>117</v>
      </c>
      <c r="D24" s="6">
        <v>350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s="9" customFormat="1" ht="12.75">
      <c r="A26" s="7"/>
      <c r="B26" s="3"/>
      <c r="C26" s="3" t="s">
        <v>19</v>
      </c>
      <c r="D26" s="5"/>
      <c r="E26" s="3"/>
      <c r="F26" s="5"/>
      <c r="G26" s="5"/>
      <c r="H26" s="5">
        <f>ROUND(SUM(H2:H25),0)</f>
        <v>0</v>
      </c>
      <c r="I26" s="5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Közműcsatorna-építés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120</v>
      </c>
      <c r="C2" s="2" t="s">
        <v>121</v>
      </c>
      <c r="D2" s="6">
        <v>58.68</v>
      </c>
      <c r="E2" s="1" t="s">
        <v>27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122</v>
      </c>
      <c r="C4" s="2" t="s">
        <v>123</v>
      </c>
      <c r="D4" s="6">
        <v>25.96</v>
      </c>
      <c r="E4" s="1" t="s">
        <v>38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19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Útburkolatalap és makadámburkolat készítése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125</v>
      </c>
      <c r="C2" s="2" t="s">
        <v>126</v>
      </c>
      <c r="D2" s="6">
        <v>38.1</v>
      </c>
      <c r="E2" s="1" t="s">
        <v>27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127</v>
      </c>
      <c r="C4" s="2" t="s">
        <v>128</v>
      </c>
      <c r="D4" s="6">
        <v>14.25</v>
      </c>
      <c r="E4" s="1" t="s">
        <v>27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19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Kőburkolat készítése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130</v>
      </c>
      <c r="C2" s="2" t="s">
        <v>131</v>
      </c>
      <c r="D2" s="6">
        <v>4.06</v>
      </c>
      <c r="E2" s="1" t="s">
        <v>38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51">
      <c r="C3" s="2" t="s">
        <v>132</v>
      </c>
    </row>
    <row r="5" spans="1:9" ht="38.25">
      <c r="A5" s="8">
        <v>2</v>
      </c>
      <c r="B5" s="1" t="s">
        <v>133</v>
      </c>
      <c r="C5" s="2" t="s">
        <v>134</v>
      </c>
      <c r="D5" s="6">
        <v>4.06</v>
      </c>
      <c r="E5" s="1" t="s">
        <v>38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19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Bitumenes alap és makadámburkolat készítése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136</v>
      </c>
      <c r="C2" s="2" t="s">
        <v>137</v>
      </c>
      <c r="D2" s="6">
        <v>7.44</v>
      </c>
      <c r="E2" s="1" t="s">
        <v>38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Betonpálya-burkolat készítése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139</v>
      </c>
      <c r="C2" s="2" t="s">
        <v>140</v>
      </c>
      <c r="D2" s="6">
        <v>8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 t="s">
        <v>141</v>
      </c>
    </row>
    <row r="5" spans="1:9" ht="76.5">
      <c r="A5" s="8">
        <v>2</v>
      </c>
      <c r="B5" s="1" t="s">
        <v>142</v>
      </c>
      <c r="C5" s="2" t="s">
        <v>143</v>
      </c>
      <c r="D5" s="6">
        <v>8</v>
      </c>
      <c r="E5" s="1" t="s">
        <v>16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19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Útpályatartozékok készítése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145</v>
      </c>
      <c r="C2" s="2" t="s">
        <v>146</v>
      </c>
      <c r="D2" s="6">
        <v>4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147</v>
      </c>
      <c r="C4" s="2" t="s">
        <v>148</v>
      </c>
      <c r="D4" s="6">
        <v>2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149</v>
      </c>
      <c r="C6" s="2" t="s">
        <v>150</v>
      </c>
      <c r="D6" s="6">
        <v>54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174</v>
      </c>
      <c r="C8" s="2" t="s">
        <v>175</v>
      </c>
      <c r="D8" s="6">
        <v>4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19</v>
      </c>
      <c r="D10" s="5"/>
      <c r="E10" s="3"/>
      <c r="F10" s="5"/>
      <c r="G10" s="5"/>
      <c r="H10" s="5">
        <f>ROUND(SUM(H2:H7),0)</f>
        <v>0</v>
      </c>
      <c r="I10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Egyéb járulékos munkák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21</v>
      </c>
      <c r="B2" s="11">
        <f>'Felvonulási létesítmények'!H8</f>
        <v>0</v>
      </c>
      <c r="C2" s="11">
        <f>'Felvonulási létesítmények'!I8</f>
        <v>0</v>
      </c>
    </row>
    <row r="3" spans="1:3" ht="15.75">
      <c r="A3" s="11" t="s">
        <v>25</v>
      </c>
      <c r="B3" s="11">
        <f>Víztelenítés!H4</f>
        <v>0</v>
      </c>
      <c r="C3" s="11">
        <f>Víztelenítés!I4</f>
        <v>0</v>
      </c>
    </row>
    <row r="4" spans="1:3" ht="15.75">
      <c r="A4" s="11" t="s">
        <v>29</v>
      </c>
      <c r="B4" s="11">
        <f>'Zsaluzás és állványozás'!H4</f>
        <v>0</v>
      </c>
      <c r="C4" s="11">
        <f>'Zsaluzás és állványozás'!I4</f>
        <v>0</v>
      </c>
    </row>
    <row r="5" spans="1:3" ht="15.75">
      <c r="A5" s="11" t="s">
        <v>34</v>
      </c>
      <c r="B5" s="11">
        <f>Költségtérítések!H7</f>
        <v>0</v>
      </c>
      <c r="C5" s="11">
        <f>Költségtérítések!I7</f>
        <v>0</v>
      </c>
    </row>
    <row r="6" spans="1:3" ht="15.75">
      <c r="A6" s="11" t="s">
        <v>69</v>
      </c>
      <c r="B6" s="11">
        <f>'Irtás, föld- és sziklamunka'!H34</f>
        <v>0</v>
      </c>
      <c r="C6" s="11">
        <f>'Irtás, föld- és sziklamunka'!I34</f>
        <v>0</v>
      </c>
    </row>
    <row r="7" spans="1:3" ht="15.75">
      <c r="A7" s="11" t="s">
        <v>72</v>
      </c>
      <c r="B7" s="11">
        <f>Síkalapozás!H4</f>
        <v>0</v>
      </c>
      <c r="C7" s="11">
        <f>Síkalapozás!I4</f>
        <v>0</v>
      </c>
    </row>
    <row r="8" spans="1:3" ht="15.75">
      <c r="A8" s="11" t="s">
        <v>82</v>
      </c>
      <c r="B8" s="11">
        <f>'Helyszíni beton és vasbeton mun'!H10</f>
        <v>0</v>
      </c>
      <c r="C8" s="11">
        <f>'Helyszíni beton és vasbeton mun'!I10</f>
        <v>0</v>
      </c>
    </row>
    <row r="9" spans="1:3" ht="31.5">
      <c r="A9" s="11" t="s">
        <v>94</v>
      </c>
      <c r="B9" s="11">
        <f>'Fém nyílászáró és épületlakatos'!H13</f>
        <v>0</v>
      </c>
      <c r="C9" s="11">
        <f>'Fém nyílászáró és épületlakatos'!I13</f>
        <v>0</v>
      </c>
    </row>
    <row r="10" spans="1:3" ht="15.75">
      <c r="A10" s="11" t="s">
        <v>119</v>
      </c>
      <c r="B10" s="11">
        <f>'Közműcsatorna-építés'!H26</f>
        <v>0</v>
      </c>
      <c r="C10" s="11">
        <f>'Közműcsatorna-építés'!I26</f>
        <v>0</v>
      </c>
    </row>
    <row r="11" spans="1:3" ht="31.5">
      <c r="A11" s="11" t="s">
        <v>124</v>
      </c>
      <c r="B11" s="11">
        <f>'Útburkolatalap és makadámburkol'!H6</f>
        <v>0</v>
      </c>
      <c r="C11" s="11">
        <f>'Útburkolatalap és makadámburkol'!I6</f>
        <v>0</v>
      </c>
    </row>
    <row r="12" spans="1:3" ht="15.75">
      <c r="A12" s="11" t="s">
        <v>129</v>
      </c>
      <c r="B12" s="11">
        <f>'Kőburkolat készítése'!H6</f>
        <v>0</v>
      </c>
      <c r="C12" s="11">
        <f>'Kőburkolat készítése'!I6</f>
        <v>0</v>
      </c>
    </row>
    <row r="13" spans="1:3" ht="31.5">
      <c r="A13" s="11" t="s">
        <v>135</v>
      </c>
      <c r="B13" s="11">
        <f>'Bitumenes alap és makadámburkol'!H7</f>
        <v>0</v>
      </c>
      <c r="C13" s="11">
        <f>'Bitumenes alap és makadámburkol'!I7</f>
        <v>0</v>
      </c>
    </row>
    <row r="14" spans="1:3" ht="15.75">
      <c r="A14" s="11" t="s">
        <v>138</v>
      </c>
      <c r="B14" s="11">
        <f>'Betonpálya-burkolat készítése'!H4</f>
        <v>0</v>
      </c>
      <c r="C14" s="11">
        <f>'Betonpálya-burkolat készítése'!I4</f>
        <v>0</v>
      </c>
    </row>
    <row r="15" spans="1:3" ht="15.75">
      <c r="A15" s="11" t="s">
        <v>144</v>
      </c>
      <c r="B15" s="11">
        <f>'Útpályatartozékok készítése'!H7</f>
        <v>0</v>
      </c>
      <c r="C15" s="11">
        <f>'Útpályatartozékok készítése'!I7</f>
        <v>0</v>
      </c>
    </row>
    <row r="16" spans="1:3" ht="15.75">
      <c r="A16" s="11" t="s">
        <v>151</v>
      </c>
      <c r="B16" s="11">
        <f>'Egyéb járulékos munkák'!H10</f>
        <v>0</v>
      </c>
      <c r="C16" s="11">
        <f>'Egyéb járulékos munkák'!I10</f>
        <v>0</v>
      </c>
    </row>
    <row r="17" spans="1:3" s="12" customFormat="1" ht="15.75">
      <c r="A17" s="12" t="s">
        <v>152</v>
      </c>
      <c r="B17" s="12">
        <f>ROUND(SUM(B2:B16),0)</f>
        <v>0</v>
      </c>
      <c r="C17" s="12">
        <f>ROUND(SUM(C2:C16),0)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720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17</v>
      </c>
      <c r="D4" s="6">
        <v>3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44.25">
      <c r="A6" s="8">
        <v>3</v>
      </c>
      <c r="B6" s="1" t="s">
        <v>18</v>
      </c>
      <c r="C6" s="2" t="s">
        <v>20</v>
      </c>
      <c r="D6" s="6">
        <v>2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22</v>
      </c>
      <c r="C2" s="2" t="s">
        <v>24</v>
      </c>
      <c r="D2" s="6">
        <v>120</v>
      </c>
      <c r="E2" s="1" t="s">
        <v>23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Víztelenítés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26</v>
      </c>
      <c r="C2" s="2" t="s">
        <v>28</v>
      </c>
      <c r="D2" s="6">
        <v>145.2</v>
      </c>
      <c r="E2" s="1" t="s">
        <v>27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30</v>
      </c>
      <c r="C2" s="2" t="s">
        <v>31</v>
      </c>
      <c r="D2" s="6">
        <v>1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32</v>
      </c>
      <c r="C4" s="2" t="s">
        <v>33</v>
      </c>
      <c r="D4" s="6">
        <v>1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5"/>
    <row r="6" spans="1:9" ht="38.25">
      <c r="A6" s="8">
        <v>3</v>
      </c>
      <c r="B6" s="1" t="s">
        <v>172</v>
      </c>
      <c r="C6" s="2" t="s">
        <v>173</v>
      </c>
      <c r="D6" s="6">
        <v>3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s="9" customFormat="1" ht="12.75">
      <c r="A7" s="7"/>
      <c r="B7" s="3"/>
      <c r="C7" s="3" t="s">
        <v>19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Költségtérítések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G36" sqref="G3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35</v>
      </c>
      <c r="C2" s="2" t="s">
        <v>36</v>
      </c>
      <c r="D2" s="6">
        <v>28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37</v>
      </c>
      <c r="C4" s="2" t="s">
        <v>39</v>
      </c>
      <c r="D4" s="6">
        <v>164.83</v>
      </c>
      <c r="E4" s="1" t="s">
        <v>38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40</v>
      </c>
      <c r="C6" s="2" t="s">
        <v>41</v>
      </c>
      <c r="D6" s="6">
        <v>164.83</v>
      </c>
      <c r="E6" s="1" t="s">
        <v>38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41.25">
      <c r="A8" s="8">
        <v>4</v>
      </c>
      <c r="B8" s="1" t="s">
        <v>42</v>
      </c>
      <c r="C8" s="2" t="s">
        <v>66</v>
      </c>
      <c r="D8" s="6">
        <v>2873.2</v>
      </c>
      <c r="E8" s="1" t="s">
        <v>38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4">
      <c r="A10" s="8">
        <v>5</v>
      </c>
      <c r="B10" s="1" t="s">
        <v>43</v>
      </c>
      <c r="C10" s="2" t="s">
        <v>67</v>
      </c>
      <c r="D10" s="6">
        <v>318.91</v>
      </c>
      <c r="E10" s="1" t="s">
        <v>38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54">
      <c r="A12" s="8">
        <v>6</v>
      </c>
      <c r="B12" s="1" t="s">
        <v>44</v>
      </c>
      <c r="C12" s="2" t="s">
        <v>68</v>
      </c>
      <c r="D12" s="6">
        <v>637.82</v>
      </c>
      <c r="E12" s="1" t="s">
        <v>38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45</v>
      </c>
      <c r="C14" s="2" t="s">
        <v>46</v>
      </c>
      <c r="D14" s="6">
        <v>1314.3</v>
      </c>
      <c r="E14" s="1" t="s">
        <v>27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47</v>
      </c>
      <c r="C16" s="2" t="s">
        <v>48</v>
      </c>
      <c r="D16" s="6">
        <v>30.03</v>
      </c>
      <c r="E16" s="1" t="s">
        <v>38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49</v>
      </c>
      <c r="C18" s="2" t="s">
        <v>50</v>
      </c>
      <c r="D18" s="6">
        <v>30.03</v>
      </c>
      <c r="E18" s="1" t="s">
        <v>38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1" t="s">
        <v>51</v>
      </c>
      <c r="C20" s="2" t="s">
        <v>52</v>
      </c>
      <c r="D20" s="6">
        <v>30.03</v>
      </c>
      <c r="E20" s="1" t="s">
        <v>38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76.5">
      <c r="A22" s="8">
        <v>11</v>
      </c>
      <c r="B22" s="1" t="s">
        <v>53</v>
      </c>
      <c r="C22" s="2" t="s">
        <v>54</v>
      </c>
      <c r="D22" s="6">
        <v>138.66</v>
      </c>
      <c r="E22" s="1" t="s">
        <v>38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38.25">
      <c r="A24" s="8">
        <v>12</v>
      </c>
      <c r="B24" s="1" t="s">
        <v>55</v>
      </c>
      <c r="C24" s="2" t="s">
        <v>56</v>
      </c>
      <c r="D24" s="6">
        <v>168.69</v>
      </c>
      <c r="E24" s="1" t="s">
        <v>38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57</v>
      </c>
      <c r="C26" s="2" t="s">
        <v>58</v>
      </c>
      <c r="D26" s="6">
        <v>3631.2</v>
      </c>
      <c r="E26" s="1" t="s">
        <v>38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1" t="s">
        <v>59</v>
      </c>
      <c r="C28" s="2" t="s">
        <v>60</v>
      </c>
      <c r="D28" s="6">
        <v>22</v>
      </c>
      <c r="E28" s="1" t="s">
        <v>16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12.75">
      <c r="A30" s="8">
        <v>15</v>
      </c>
      <c r="B30" s="1" t="s">
        <v>61</v>
      </c>
      <c r="C30" s="2" t="s">
        <v>63</v>
      </c>
      <c r="D30" s="6">
        <v>195.3</v>
      </c>
      <c r="E30" s="1" t="s">
        <v>62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51">
      <c r="A32" s="8">
        <v>16</v>
      </c>
      <c r="B32" s="1" t="s">
        <v>64</v>
      </c>
      <c r="C32" s="2" t="s">
        <v>65</v>
      </c>
      <c r="D32" s="6">
        <v>30</v>
      </c>
      <c r="E32" s="1" t="s">
        <v>13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s="9" customFormat="1" ht="12.75">
      <c r="A34" s="7"/>
      <c r="B34" s="3"/>
      <c r="C34" s="3" t="s">
        <v>19</v>
      </c>
      <c r="D34" s="5"/>
      <c r="E34" s="3"/>
      <c r="F34" s="5"/>
      <c r="G34" s="5"/>
      <c r="H34" s="5">
        <f>ROUND(SUM(H2:H33),0)</f>
        <v>0</v>
      </c>
      <c r="I34" s="5">
        <f>ROUND(SUM(I2:I33),0)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Irtás, föld- és sziklamunka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70</v>
      </c>
      <c r="C2" s="2" t="s">
        <v>71</v>
      </c>
      <c r="D2" s="6">
        <v>27.085</v>
      </c>
      <c r="E2" s="1" t="s">
        <v>38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Síkalapozás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73</v>
      </c>
      <c r="C2" s="2" t="s">
        <v>74</v>
      </c>
      <c r="D2" s="6">
        <v>17.16</v>
      </c>
      <c r="E2" s="1" t="s">
        <v>38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75</v>
      </c>
      <c r="C4" s="2" t="s">
        <v>77</v>
      </c>
      <c r="D4" s="6">
        <v>0.97</v>
      </c>
      <c r="E4" s="1" t="s">
        <v>76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78</v>
      </c>
      <c r="C6" s="2" t="s">
        <v>79</v>
      </c>
      <c r="D6" s="6">
        <v>2.128</v>
      </c>
      <c r="E6" s="1" t="s">
        <v>76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80</v>
      </c>
      <c r="C8" s="2" t="s">
        <v>81</v>
      </c>
      <c r="D8" s="6">
        <v>300.5</v>
      </c>
      <c r="E8" s="1" t="s">
        <v>27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19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Helyszíni beton és vasbeton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Csaba</cp:lastModifiedBy>
  <dcterms:created xsi:type="dcterms:W3CDTF">2017-09-01T11:01:09Z</dcterms:created>
  <dcterms:modified xsi:type="dcterms:W3CDTF">2018-02-17T13:36:43Z</dcterms:modified>
  <cp:category/>
  <cp:version/>
  <cp:contentType/>
  <cp:contentStatus/>
</cp:coreProperties>
</file>